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calcChain.xml><?xml version="1.0" encoding="utf-8"?>
<calcChain xmlns="http://schemas.openxmlformats.org/spreadsheetml/2006/main">
  <c r="D11" i="5" l="1"/>
  <c r="AA15" i="1"/>
  <c r="P15" i="1"/>
  <c r="P14" i="1"/>
  <c r="A2" i="1"/>
  <c r="D9" i="5" l="1"/>
  <c r="AA13" i="1"/>
  <c r="P13" i="1"/>
  <c r="D8" i="5" l="1"/>
  <c r="D7" i="5"/>
  <c r="AA12" i="1"/>
  <c r="P12" i="1"/>
  <c r="AA11" i="1"/>
  <c r="P11" i="1"/>
  <c r="D6" i="5"/>
  <c r="AA10" i="1"/>
  <c r="P10" i="1"/>
  <c r="D5" i="5"/>
  <c r="AA9" i="1"/>
  <c r="P9" i="1"/>
  <c r="P8" i="1"/>
  <c r="AA8" i="1"/>
  <c r="D4" i="5"/>
</calcChain>
</file>

<file path=xl/sharedStrings.xml><?xml version="1.0" encoding="utf-8"?>
<sst xmlns="http://schemas.openxmlformats.org/spreadsheetml/2006/main" count="320" uniqueCount="161">
  <si>
    <t>46171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</si>
  <si>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</si>
  <si>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</si>
  <si>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</si>
  <si>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</si>
  <si>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</si>
  <si>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</si>
  <si>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</si>
  <si>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</si>
  <si>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</si>
  <si>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</si>
  <si>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</si>
  <si>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</si>
  <si>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</si>
  <si>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</si>
  <si>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</si>
  <si>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</si>
  <si>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</si>
  <si>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</si>
  <si>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</si>
  <si>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</si>
  <si>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</si>
  <si>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</si>
  <si>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</si>
  <si>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</si>
  <si>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</si>
  <si>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</si>
  <si>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</si>
  <si>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</si>
  <si>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</si>
  <si>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</si>
  <si>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</si>
  <si>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</si>
  <si>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</si>
  <si>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</si>
  <si>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</si>
  <si>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</si>
  <si>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</si>
  <si>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</si>
  <si>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</si>
  <si>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</si>
  <si>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</si>
  <si>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</si>
  <si>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</si>
  <si>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</si>
  <si>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</si>
  <si>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</si>
  <si>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</si>
  <si>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</si>
  <si>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</si>
  <si>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</si>
  <si>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</si>
  <si>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</si>
  <si>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</si>
  <si>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</si>
  <si>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</si>
  <si>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</si>
  <si>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</si>
  <si>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</si>
  <si>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</si>
  <si>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</si>
  <si>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</si>
  <si>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</si>
  <si>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</si>
  <si>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</si>
  <si>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</si>
  <si>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</si>
  <si>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</si>
  <si>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</si>
  <si>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</si>
  <si>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</si>
  <si>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</si>
  <si>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</si>
  <si>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</si>
  <si>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</si>
  <si>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</si>
  <si>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</si>
  <si>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</si>
  <si>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</si>
  <si>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</si>
  <si>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</si>
  <si>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</si>
  <si>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</si>
  <si>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</si>
  <si>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</si>
  <si>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</si>
  <si>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</si>
  <si>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</si>
  <si>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</si>
  <si>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</si>
  <si>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</si>
  <si>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</si>
  <si>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</si>
  <si>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</si>
  <si>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</si>
  <si>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</si>
  <si>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</si>
  <si>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</si>
  <si>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</si>
  <si>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</si>
  <si>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</si>
  <si>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</si>
  <si>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</si>
  <si>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</si>
  <si>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</si>
  <si>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</si>
  <si>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</si>
  <si>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</si>
  <si>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</si>
  <si>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</si>
  <si>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</si>
  <si>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</si>
  <si>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</si>
  <si>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MEXICO</t>
  </si>
  <si>
    <t>VIATICOS NACIONALES</t>
  </si>
  <si>
    <t>CONTABILIDAD</t>
  </si>
  <si>
    <t>https://jumapac.gob.mx/documentos/Transparencia/2022/NADAMANIFESTAR.pdf</t>
  </si>
  <si>
    <t>https://www.jumapac.gob.mx/documentos/Transparencia/2022/2022 LINEAMIENTOS GENERALES EN MATERIA DE RACIONALIDAD.pdf</t>
  </si>
  <si>
    <t>SUBJEFE DE OPERACIÓN</t>
  </si>
  <si>
    <t>OPERACIÓN Y MANTENIMIENTO</t>
  </si>
  <si>
    <t>FERNANDO</t>
  </si>
  <si>
    <t>VARGAS</t>
  </si>
  <si>
    <t>MORA</t>
  </si>
  <si>
    <t>ENTREGA DE EQUIPO DE VIDEO</t>
  </si>
  <si>
    <t>ZACATECAS</t>
  </si>
  <si>
    <t>http://jumapac.gob.mx/documentos/Transparencia/2022/1er Trimestre/Fraccion 9/PE 244 ABR 2022 VIATICOS.pdf</t>
  </si>
  <si>
    <t>JEFE DE COMERCIALIZACION</t>
  </si>
  <si>
    <t>COMERCIALIZACION</t>
  </si>
  <si>
    <t>JESUS ENRIQUE</t>
  </si>
  <si>
    <t>MACIAS</t>
  </si>
  <si>
    <t>MARTINEZ</t>
  </si>
  <si>
    <t>GUANAJUATO</t>
  </si>
  <si>
    <t>CORTAZAR</t>
  </si>
  <si>
    <t>CURSO CARTERA VENCIDA</t>
  </si>
  <si>
    <t xml:space="preserve">INGENIERIAY PLANEACION </t>
  </si>
  <si>
    <t>RUTH</t>
  </si>
  <si>
    <t>AUXILIAR TECNICO</t>
  </si>
  <si>
    <t xml:space="preserve">ROMERO </t>
  </si>
  <si>
    <t>CURSO HIDROGEOLOGIA</t>
  </si>
  <si>
    <t>CIUDAD DE MEXICO</t>
  </si>
  <si>
    <t>http://jumapac.gob.mx/documentos/Transparencia/2022/1er Trimestre/Fraccion 9/PE 4 JUN 2022 VIATICOS.pdf</t>
  </si>
  <si>
    <t>http://jumapac.gob.mx/documentos/Transparencia/2022/1er Trimestre/Fraccion 9/PD 101 JUN 2022 VIATICOS.pdf</t>
  </si>
  <si>
    <t>VIAJE A COLOMBIA CAPACITACION</t>
  </si>
  <si>
    <t>COLOMBIA</t>
  </si>
  <si>
    <t>MEDELLIN</t>
  </si>
  <si>
    <t>ANTOQUIA</t>
  </si>
  <si>
    <t>http://jumapac.gob.mx/documentos/Transparencia/2022/1er Trimestre/Fraccion 9/PE 8 JUN 2022 VIATICOS.pdf</t>
  </si>
  <si>
    <t>REUNION PLAN TARIFARIO 2023</t>
  </si>
  <si>
    <t>http://jumapac.gob.mx/documentos/Transparencia/2022/1er Trimestre/Fraccion 9/PE 80 JUL 2022 VIATICOS.pdf</t>
  </si>
  <si>
    <t>TESORERA CONSEJO DIRECTIVO</t>
  </si>
  <si>
    <t>CONSEJO DIRECTIVO</t>
  </si>
  <si>
    <t>LUZ MARIA</t>
  </si>
  <si>
    <t>CUEVAS</t>
  </si>
  <si>
    <t>JUAREZ</t>
  </si>
  <si>
    <t>CAPACITACION CONSEJEROS</t>
  </si>
  <si>
    <t>http://jumapac.gob.mx/documentos/Transparencia/2022/1er Trimestre/Fraccion 9/PE 80 JUL 2022 VIATICOS2.pdf</t>
  </si>
  <si>
    <t>LEON</t>
  </si>
  <si>
    <t>REPRESENTACION</t>
  </si>
  <si>
    <t>http://jumapac.gob.mx/documentos/Transparencia/2022/1er Trimestre/Fraccion 9/PE 214 JUN 2022 REPRESENTACION.pdf</t>
  </si>
  <si>
    <t>REUNION CON CEAG Y PRESIDENCIA ARRANQUE OBRA</t>
  </si>
  <si>
    <t>http://jumapac.gob.mx/documentos/Transparencia/2022/1er Trimestre/Fraccion 9/PE 96 JUN 2022 REPRESENTACION.pdf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</si>
</sst>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umapac.gob.mx/documentos/Transparencia/2022/2022%20LINEAMIENTOS%20GENERALES%20EN%20MATERIA%20DE%20RACIONALIDAD.pdf" TargetMode="External"/><Relationship Id="rId13" Type="http://schemas.openxmlformats.org/officeDocument/2006/relationships/hyperlink" Target="https://www.jumapac.gob.mx/documentos/Transparencia/2022/2022%20LINEAMIENTOS%20GENERALES%20EN%20MATERIA%20DE%20RACIONALIDAD.pdf" TargetMode="External"/><Relationship Id="rId3" Type="http://schemas.openxmlformats.org/officeDocument/2006/relationships/hyperlink" Target="https://jumapac.gob.mx/documentos/Transparencia/2022/NADAMANIFESTAR.pdf" TargetMode="External"/><Relationship Id="rId7" Type="http://schemas.openxmlformats.org/officeDocument/2006/relationships/hyperlink" Target="https://jumapac.gob.mx/documentos/Transparencia/2022/NADAMANIFESTAR.pdf" TargetMode="External"/><Relationship Id="rId12" Type="http://schemas.openxmlformats.org/officeDocument/2006/relationships/hyperlink" Target="https://jumapac.gob.mx/documentos/Transparencia/2022/NADAMANIFESTAR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jumapac.gob.mx/documentos/Transparencia/2022/2022%20LINEAMIENTOS%20GENERALES%20EN%20MATERIA%20DE%20RACIONALIDAD.pdf" TargetMode="External"/><Relationship Id="rId16" Type="http://schemas.openxmlformats.org/officeDocument/2006/relationships/hyperlink" Target="https://jumapac.gob.mx/documentos/Transparencia/2022/NADAMANIFESTAR.pdf" TargetMode="External"/><Relationship Id="rId1" Type="http://schemas.openxmlformats.org/officeDocument/2006/relationships/hyperlink" Target="https://jumapac.gob.mx/documentos/Transparencia/2022/NADAMANIFESTAR.pdf" TargetMode="External"/><Relationship Id="rId6" Type="http://schemas.openxmlformats.org/officeDocument/2006/relationships/hyperlink" Target="https://www.jumapac.gob.mx/documentos/Transparencia/2022/2022%20LINEAMIENTOS%20GENERALES%20EN%20MATERIA%20DE%20RACIONALIDAD.pdf" TargetMode="External"/><Relationship Id="rId11" Type="http://schemas.openxmlformats.org/officeDocument/2006/relationships/hyperlink" Target="https://www.jumapac.gob.mx/documentos/Transparencia/2022/2022%20LINEAMIENTOS%20GENERALES%20EN%20MATERIA%20DE%20RACIONALIDAD.pdf" TargetMode="External"/><Relationship Id="rId5" Type="http://schemas.openxmlformats.org/officeDocument/2006/relationships/hyperlink" Target="https://jumapac.gob.mx/documentos/Transparencia/2022/NADAMANIFESTAR.pdf" TargetMode="External"/><Relationship Id="rId15" Type="http://schemas.openxmlformats.org/officeDocument/2006/relationships/hyperlink" Target="https://www.jumapac.gob.mx/documentos/Transparencia/2022/2022%20LINEAMIENTOS%20GENERALES%20EN%20MATERIA%20DE%20RACIONALIDAD.pdf" TargetMode="External"/><Relationship Id="rId10" Type="http://schemas.openxmlformats.org/officeDocument/2006/relationships/hyperlink" Target="https://www.jumapac.gob.mx/documentos/Transparencia/2022/2022%20LINEAMIENTOS%20GENERALES%20EN%20MATERIA%20DE%20RACIONALIDAD.pdf" TargetMode="External"/><Relationship Id="rId4" Type="http://schemas.openxmlformats.org/officeDocument/2006/relationships/hyperlink" Target="https://www.jumapac.gob.mx/documentos/Transparencia/2022/2022%20LINEAMIENTOS%20GENERALES%20EN%20MATERIA%20DE%20RACIONALIDAD.pdf" TargetMode="External"/><Relationship Id="rId9" Type="http://schemas.openxmlformats.org/officeDocument/2006/relationships/hyperlink" Target="https://jumapac.gob.mx/documentos/Transparencia/2022/NADAMANIFESTAR.pdf" TargetMode="External"/><Relationship Id="rId14" Type="http://schemas.openxmlformats.org/officeDocument/2006/relationships/hyperlink" Target="https://jumapac.gob.mx/documentos/Transparencia/2022/NADAMANIFESTAR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jumapac.gob.mx/documentos/Transparencia/2022/1er%20Trimestre/Fraccion%209/PE%2096%20JUN%202022%20REPRESENTACION.pdf" TargetMode="External"/><Relationship Id="rId3" Type="http://schemas.openxmlformats.org/officeDocument/2006/relationships/hyperlink" Target="http://jumapac.gob.mx/documentos/Transparencia/2022/1er%20Trimestre/Fraccion%209/PD%20101%20JUN%202022%20VIATICOS.pdf" TargetMode="External"/><Relationship Id="rId7" Type="http://schemas.openxmlformats.org/officeDocument/2006/relationships/hyperlink" Target="http://jumapac.gob.mx/documentos/Transparencia/2022/1er%20Trimestre/Fraccion%209/PE%20214%20JUN%202022%20REPRESENTACION.pdf" TargetMode="External"/><Relationship Id="rId2" Type="http://schemas.openxmlformats.org/officeDocument/2006/relationships/hyperlink" Target="http://jumapac.gob.mx/documentos/Transparencia/2022/1er%20Trimestre/Fraccion%209/PE%204%20JUN%202022%20VIATICOS.pdf" TargetMode="External"/><Relationship Id="rId1" Type="http://schemas.openxmlformats.org/officeDocument/2006/relationships/hyperlink" Target="http://jumapac.gob.mx/documentos/Transparencia/2022/1er%20Trimestre/Fraccion%209/PE%20244%20ABR%202022%20VIATICOS.pdf" TargetMode="External"/><Relationship Id="rId6" Type="http://schemas.openxmlformats.org/officeDocument/2006/relationships/hyperlink" Target="http://jumapac.gob.mx/documentos/Transparencia/2022/1er%20Trimestre/Fraccion%209/PE%2080%20JUL%202022%20VIATICOS2.pdf" TargetMode="External"/><Relationship Id="rId5" Type="http://schemas.openxmlformats.org/officeDocument/2006/relationships/hyperlink" Target="http://jumapac.gob.mx/documentos/Transparencia/2022/1er%20Trimestre/Fraccion%209/PE%2080%20JUL%202022%20VIATICOS.pdf" TargetMode="External"/><Relationship Id="rId4" Type="http://schemas.openxmlformats.org/officeDocument/2006/relationships/hyperlink" Target="http://jumapac.gob.mx/documentos/Transparencia/2022/1er%20Trimestre/Fraccion%209/PE%208%20JUN%202022%20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49" hidden="1" x14ac:dyDescent="0.25">
      <c r="A1" t="s">
        <v>0</v>
      </c>
    </row>
    <row r="2" spans="1:49" x14ac:dyDescent="0.25">
      <c r="A2" s="11">
        <f>-0-0</f>
        <v>0</v>
      </c>
      <c r="B2" s="12"/>
      <c r="C2" s="12"/>
      <c r="D2" s="11" t="s">
        <v>1</v>
      </c>
      <c r="E2" s="12"/>
      <c r="F2" s="12"/>
      <c r="G2" s="11" t="s">
        <v>2</v>
      </c>
      <c r="H2" s="12"/>
      <c r="I2" s="12"/>
    </row>
    <row r="3" spans="1:49" x14ac:dyDescent="0.25">
      <c r="A3" s="13" t="s">
        <v>3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4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4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49" x14ac:dyDescent="0.25">
      <c r="A6" s="11" t="s">
        <v>52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49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49" x14ac:dyDescent="0.25">
      <c r="A8">
        <v>2022</v>
      </c>
      <c r="B8" s="3">
        <v>44652</v>
      </c>
      <c r="C8" s="3">
        <v>44742</v>
      </c>
      <c r="D8" t="s">
        <v>90</v>
      </c>
      <c r="F8" t="s">
        <v>118</v>
      </c>
      <c r="G8" s="6" t="s">
        <v>118</v>
      </c>
      <c r="H8" t="s">
        <v>119</v>
      </c>
      <c r="I8" t="s">
        <v>120</v>
      </c>
      <c r="J8" t="s">
        <v>121</v>
      </c>
      <c r="K8" t="s">
        <v>122</v>
      </c>
      <c r="L8" t="s">
        <v>100</v>
      </c>
      <c r="M8" t="s">
        <v>123</v>
      </c>
      <c r="N8" t="s">
        <v>102</v>
      </c>
      <c r="O8">
        <v>1</v>
      </c>
      <c r="P8">
        <f>35.64+35.34+889.65+164.66+553.45+31.04+137+300</f>
        <v>2146.7799999999997</v>
      </c>
      <c r="Q8" t="s">
        <v>113</v>
      </c>
      <c r="R8" t="s">
        <v>124</v>
      </c>
      <c r="S8" s="6" t="s">
        <v>124</v>
      </c>
      <c r="T8" t="s">
        <v>113</v>
      </c>
      <c r="U8" s="6" t="s">
        <v>124</v>
      </c>
      <c r="V8" s="6" t="s">
        <v>124</v>
      </c>
      <c r="W8" s="6" t="s">
        <v>123</v>
      </c>
      <c r="X8" s="3">
        <v>44677</v>
      </c>
      <c r="Y8" s="3">
        <v>44677</v>
      </c>
      <c r="Z8">
        <v>1</v>
      </c>
      <c r="AA8" s="6">
        <f>35.64+35.34+889.65+164.66+553.45+31.04+137+300</f>
        <v>2146.7799999999997</v>
      </c>
      <c r="AB8">
        <v>0</v>
      </c>
      <c r="AC8" s="3">
        <v>44677</v>
      </c>
      <c r="AD8" s="4" t="s">
        <v>116</v>
      </c>
      <c r="AE8">
        <v>1</v>
      </c>
      <c r="AF8" s="4" t="s">
        <v>117</v>
      </c>
      <c r="AG8" t="s">
        <v>115</v>
      </c>
      <c r="AH8" s="5">
        <v>44742</v>
      </c>
      <c r="AI8" s="3">
        <v>44776</v>
      </c>
    </row>
    <row r="9" spans="1:49" x14ac:dyDescent="0.25">
      <c r="A9">
        <v>2022</v>
      </c>
      <c r="B9" s="3">
        <v>44652</v>
      </c>
      <c r="C9" s="3">
        <v>44742</v>
      </c>
      <c r="D9" s="7" t="s">
        <v>90</v>
      </c>
      <c r="F9" t="s">
        <v>126</v>
      </c>
      <c r="G9" s="7" t="s">
        <v>126</v>
      </c>
      <c r="H9" t="s">
        <v>127</v>
      </c>
      <c r="I9" t="s">
        <v>128</v>
      </c>
      <c r="J9" t="s">
        <v>129</v>
      </c>
      <c r="K9" t="s">
        <v>130</v>
      </c>
      <c r="L9" t="s">
        <v>100</v>
      </c>
      <c r="M9" t="s">
        <v>133</v>
      </c>
      <c r="N9" t="s">
        <v>102</v>
      </c>
      <c r="O9">
        <v>2</v>
      </c>
      <c r="P9">
        <f>15.52+34+50</f>
        <v>99.52</v>
      </c>
      <c r="Q9" t="s">
        <v>113</v>
      </c>
      <c r="R9" t="s">
        <v>131</v>
      </c>
      <c r="S9" s="7" t="s">
        <v>132</v>
      </c>
      <c r="T9" s="7" t="s">
        <v>113</v>
      </c>
      <c r="U9" s="7" t="s">
        <v>131</v>
      </c>
      <c r="V9" s="7" t="s">
        <v>131</v>
      </c>
      <c r="W9" s="7" t="s">
        <v>133</v>
      </c>
      <c r="X9" s="3">
        <v>44708</v>
      </c>
      <c r="Y9" s="3">
        <v>44708</v>
      </c>
      <c r="Z9">
        <v>2</v>
      </c>
      <c r="AA9" s="7">
        <f>15.52+34+50</f>
        <v>99.52</v>
      </c>
      <c r="AB9">
        <v>0</v>
      </c>
      <c r="AC9" s="3">
        <v>44708</v>
      </c>
      <c r="AD9" s="4" t="s">
        <v>116</v>
      </c>
      <c r="AE9">
        <v>2</v>
      </c>
      <c r="AF9" s="4" t="s">
        <v>117</v>
      </c>
      <c r="AG9" s="7" t="s">
        <v>115</v>
      </c>
      <c r="AH9" s="5">
        <v>44742</v>
      </c>
      <c r="AI9" s="3">
        <v>44776</v>
      </c>
    </row>
    <row r="10" spans="1:49" x14ac:dyDescent="0.25">
      <c r="A10" s="7">
        <v>2022</v>
      </c>
      <c r="B10" s="3">
        <v>44652</v>
      </c>
      <c r="C10" s="3">
        <v>44742</v>
      </c>
      <c r="D10" s="7" t="s">
        <v>90</v>
      </c>
      <c r="F10" t="s">
        <v>136</v>
      </c>
      <c r="G10" s="7" t="s">
        <v>136</v>
      </c>
      <c r="H10" t="s">
        <v>134</v>
      </c>
      <c r="I10" t="s">
        <v>135</v>
      </c>
      <c r="J10" t="s">
        <v>137</v>
      </c>
      <c r="K10" t="s">
        <v>130</v>
      </c>
      <c r="L10" t="s">
        <v>100</v>
      </c>
      <c r="M10" t="s">
        <v>138</v>
      </c>
      <c r="N10" t="s">
        <v>102</v>
      </c>
      <c r="O10">
        <v>1</v>
      </c>
      <c r="P10" s="7">
        <f>862.08+125.46+214.66+66.38+6178.02+32.76+247.41+171.55-84.5+2.22+216.23+588.09</f>
        <v>8620.36</v>
      </c>
      <c r="Q10" t="s">
        <v>113</v>
      </c>
      <c r="R10" t="s">
        <v>131</v>
      </c>
      <c r="S10" s="9" t="s">
        <v>132</v>
      </c>
      <c r="T10" s="9" t="s">
        <v>113</v>
      </c>
      <c r="U10" s="9" t="s">
        <v>113</v>
      </c>
      <c r="V10" s="9" t="s">
        <v>139</v>
      </c>
      <c r="W10" s="7" t="s">
        <v>138</v>
      </c>
      <c r="X10" s="3">
        <v>44717</v>
      </c>
      <c r="Y10" s="3">
        <v>44722</v>
      </c>
      <c r="Z10">
        <v>3</v>
      </c>
      <c r="AA10">
        <f>862.08+125.46+214.66+66.38+6178.02+32.76+247.41+171.55-84.5+2.22+216.23+588.09</f>
        <v>8620.36</v>
      </c>
      <c r="AB10">
        <v>0</v>
      </c>
      <c r="AC10" s="3">
        <v>44722</v>
      </c>
      <c r="AD10" s="4" t="s">
        <v>116</v>
      </c>
      <c r="AE10" s="7">
        <v>3</v>
      </c>
      <c r="AF10" s="4" t="s">
        <v>117</v>
      </c>
      <c r="AG10" s="7" t="s">
        <v>115</v>
      </c>
      <c r="AH10" s="5">
        <v>44742</v>
      </c>
      <c r="AI10" s="3">
        <v>44776</v>
      </c>
      <c r="AJ10" s="7"/>
    </row>
    <row r="11" spans="1:49" x14ac:dyDescent="0.25">
      <c r="A11" s="7">
        <v>2022</v>
      </c>
      <c r="B11" s="3">
        <v>44652</v>
      </c>
      <c r="C11" s="3">
        <v>44742</v>
      </c>
      <c r="D11" s="7" t="s">
        <v>90</v>
      </c>
      <c r="E11" s="7"/>
      <c r="F11" s="7" t="s">
        <v>126</v>
      </c>
      <c r="G11" s="7" t="s">
        <v>126</v>
      </c>
      <c r="H11" s="7" t="s">
        <v>127</v>
      </c>
      <c r="I11" s="7" t="s">
        <v>128</v>
      </c>
      <c r="J11" s="7" t="s">
        <v>129</v>
      </c>
      <c r="K11" s="7" t="s">
        <v>130</v>
      </c>
      <c r="L11" s="7" t="s">
        <v>100</v>
      </c>
      <c r="M11" t="s">
        <v>142</v>
      </c>
      <c r="N11" t="s">
        <v>103</v>
      </c>
      <c r="O11">
        <v>2</v>
      </c>
      <c r="P11">
        <f>32209.6*2</f>
        <v>64419.199999999997</v>
      </c>
      <c r="Q11" s="7" t="s">
        <v>113</v>
      </c>
      <c r="R11" s="7" t="s">
        <v>131</v>
      </c>
      <c r="S11" s="9" t="s">
        <v>132</v>
      </c>
      <c r="T11" s="9" t="s">
        <v>143</v>
      </c>
      <c r="U11" s="9" t="s">
        <v>145</v>
      </c>
      <c r="V11" s="9" t="s">
        <v>144</v>
      </c>
      <c r="W11" s="7" t="s">
        <v>142</v>
      </c>
      <c r="X11" s="3">
        <v>44745</v>
      </c>
      <c r="Y11" s="3">
        <v>44751</v>
      </c>
      <c r="Z11">
        <v>4</v>
      </c>
      <c r="AA11" s="7">
        <f>32209.6*2</f>
        <v>64419.199999999997</v>
      </c>
      <c r="AB11">
        <v>0</v>
      </c>
      <c r="AC11" s="3">
        <v>44751</v>
      </c>
      <c r="AD11" s="4" t="s">
        <v>116</v>
      </c>
      <c r="AE11" s="7">
        <v>4</v>
      </c>
      <c r="AF11" s="4" t="s">
        <v>117</v>
      </c>
      <c r="AG11" s="7" t="s">
        <v>115</v>
      </c>
      <c r="AH11" s="5">
        <v>44742</v>
      </c>
      <c r="AI11" s="3">
        <v>44776</v>
      </c>
      <c r="AJ11" s="7"/>
      <c r="AK11" s="7"/>
    </row>
    <row r="12" spans="1:49" x14ac:dyDescent="0.25">
      <c r="A12" s="7">
        <v>2022</v>
      </c>
      <c r="B12" s="3">
        <v>44652</v>
      </c>
      <c r="C12" s="3">
        <v>44742</v>
      </c>
      <c r="D12" s="7" t="s">
        <v>90</v>
      </c>
      <c r="E12" s="7"/>
      <c r="F12" s="7" t="s">
        <v>126</v>
      </c>
      <c r="G12" s="7" t="s">
        <v>126</v>
      </c>
      <c r="H12" s="7" t="s">
        <v>127</v>
      </c>
      <c r="I12" s="7" t="s">
        <v>128</v>
      </c>
      <c r="J12" s="7" t="s">
        <v>129</v>
      </c>
      <c r="K12" s="7" t="s">
        <v>130</v>
      </c>
      <c r="L12" s="7" t="s">
        <v>100</v>
      </c>
      <c r="M12" s="7" t="s">
        <v>147</v>
      </c>
      <c r="N12" s="7" t="s">
        <v>102</v>
      </c>
      <c r="O12" s="7">
        <v>3</v>
      </c>
      <c r="P12" s="7">
        <f>31.04+100</f>
        <v>131.04</v>
      </c>
      <c r="Q12" s="7" t="s">
        <v>113</v>
      </c>
      <c r="R12" s="7" t="s">
        <v>131</v>
      </c>
      <c r="S12" s="7" t="s">
        <v>132</v>
      </c>
      <c r="T12" s="7" t="s">
        <v>113</v>
      </c>
      <c r="U12" s="7" t="s">
        <v>131</v>
      </c>
      <c r="V12" s="7" t="s">
        <v>131</v>
      </c>
      <c r="W12" s="7" t="s">
        <v>147</v>
      </c>
      <c r="X12" s="3">
        <v>44741</v>
      </c>
      <c r="Y12" s="3">
        <v>44741</v>
      </c>
      <c r="Z12" s="7">
        <v>5</v>
      </c>
      <c r="AA12" s="7">
        <f>31.04+100</f>
        <v>131.04</v>
      </c>
      <c r="AB12" s="7">
        <v>0</v>
      </c>
      <c r="AC12" s="3">
        <v>44741</v>
      </c>
      <c r="AD12" s="4" t="s">
        <v>116</v>
      </c>
      <c r="AE12" s="7">
        <v>5</v>
      </c>
      <c r="AF12" s="4" t="s">
        <v>117</v>
      </c>
      <c r="AG12" s="7" t="s">
        <v>115</v>
      </c>
      <c r="AH12" s="5">
        <v>44742</v>
      </c>
      <c r="AI12" s="3">
        <v>44776</v>
      </c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</row>
    <row r="13" spans="1:49" x14ac:dyDescent="0.25">
      <c r="A13" s="7">
        <v>2022</v>
      </c>
      <c r="B13" s="3">
        <v>44652</v>
      </c>
      <c r="C13" s="3">
        <v>44742</v>
      </c>
      <c r="D13" s="7" t="s">
        <v>90</v>
      </c>
      <c r="F13" t="s">
        <v>149</v>
      </c>
      <c r="G13" s="7" t="s">
        <v>149</v>
      </c>
      <c r="H13" t="s">
        <v>150</v>
      </c>
      <c r="I13" t="s">
        <v>151</v>
      </c>
      <c r="J13" t="s">
        <v>152</v>
      </c>
      <c r="K13" t="s">
        <v>153</v>
      </c>
      <c r="L13" t="s">
        <v>100</v>
      </c>
      <c r="M13" t="s">
        <v>154</v>
      </c>
      <c r="N13" t="s">
        <v>102</v>
      </c>
      <c r="O13">
        <v>3</v>
      </c>
      <c r="P13">
        <f>50+15.52</f>
        <v>65.52</v>
      </c>
      <c r="Q13" s="8" t="s">
        <v>113</v>
      </c>
      <c r="R13" s="8" t="s">
        <v>131</v>
      </c>
      <c r="S13" s="8" t="s">
        <v>132</v>
      </c>
      <c r="T13" s="8" t="s">
        <v>113</v>
      </c>
      <c r="U13" s="8" t="s">
        <v>131</v>
      </c>
      <c r="V13" s="8" t="s">
        <v>156</v>
      </c>
      <c r="W13" s="8" t="s">
        <v>154</v>
      </c>
      <c r="X13" s="3">
        <v>44736</v>
      </c>
      <c r="Y13" s="3">
        <v>44736</v>
      </c>
      <c r="Z13">
        <v>6</v>
      </c>
      <c r="AA13" s="8">
        <f>50+15.52</f>
        <v>65.52</v>
      </c>
      <c r="AB13">
        <v>0</v>
      </c>
      <c r="AC13" s="3">
        <v>44736</v>
      </c>
      <c r="AD13" s="4" t="s">
        <v>116</v>
      </c>
      <c r="AE13">
        <v>6</v>
      </c>
      <c r="AF13" s="4" t="s">
        <v>117</v>
      </c>
      <c r="AG13" s="8" t="s">
        <v>115</v>
      </c>
      <c r="AH13" s="5">
        <v>44742</v>
      </c>
      <c r="AI13" s="3">
        <v>44776</v>
      </c>
      <c r="AJ13" s="8"/>
    </row>
    <row r="14" spans="1:49" x14ac:dyDescent="0.25">
      <c r="A14" s="10">
        <v>2022</v>
      </c>
      <c r="B14" s="3">
        <v>44652</v>
      </c>
      <c r="C14" s="3">
        <v>44742</v>
      </c>
      <c r="D14" s="10" t="s">
        <v>90</v>
      </c>
      <c r="E14" s="10"/>
      <c r="F14" s="10" t="s">
        <v>149</v>
      </c>
      <c r="G14" s="10" t="s">
        <v>149</v>
      </c>
      <c r="H14" s="10" t="s">
        <v>150</v>
      </c>
      <c r="I14" s="10" t="s">
        <v>151</v>
      </c>
      <c r="J14" s="10" t="s">
        <v>152</v>
      </c>
      <c r="K14" s="10" t="s">
        <v>153</v>
      </c>
      <c r="L14" s="10" t="s">
        <v>101</v>
      </c>
      <c r="M14" s="10" t="s">
        <v>154</v>
      </c>
      <c r="N14" s="10" t="s">
        <v>102</v>
      </c>
      <c r="O14" s="10">
        <v>3</v>
      </c>
      <c r="P14" s="10">
        <f>313</f>
        <v>313</v>
      </c>
      <c r="Q14" s="10" t="s">
        <v>113</v>
      </c>
      <c r="R14" s="10" t="s">
        <v>131</v>
      </c>
      <c r="S14" s="10" t="s">
        <v>132</v>
      </c>
      <c r="T14" s="10" t="s">
        <v>113</v>
      </c>
      <c r="U14" s="10" t="s">
        <v>131</v>
      </c>
      <c r="V14" s="10" t="s">
        <v>156</v>
      </c>
      <c r="W14" s="10" t="s">
        <v>154</v>
      </c>
      <c r="X14" s="3">
        <v>44736</v>
      </c>
      <c r="Y14" s="3">
        <v>44736</v>
      </c>
      <c r="Z14" s="10">
        <v>7</v>
      </c>
      <c r="AA14" s="10">
        <v>313</v>
      </c>
      <c r="AB14" s="10">
        <v>0</v>
      </c>
      <c r="AC14" s="3">
        <v>44736</v>
      </c>
      <c r="AD14" s="4" t="s">
        <v>116</v>
      </c>
      <c r="AE14" s="10">
        <v>7</v>
      </c>
      <c r="AF14" s="4" t="s">
        <v>117</v>
      </c>
      <c r="AG14" s="10" t="s">
        <v>115</v>
      </c>
      <c r="AH14" s="5">
        <v>44742</v>
      </c>
      <c r="AI14" s="3">
        <v>44776</v>
      </c>
      <c r="AJ14" s="10"/>
      <c r="AK14" s="10"/>
      <c r="AL14" s="10"/>
      <c r="AM14" s="10"/>
      <c r="AN14" s="10"/>
      <c r="AO14" s="10"/>
      <c r="AP14" s="10"/>
      <c r="AQ14" s="10"/>
    </row>
    <row r="15" spans="1:49" x14ac:dyDescent="0.25">
      <c r="A15" s="10">
        <v>2022</v>
      </c>
      <c r="B15" s="3">
        <v>44652</v>
      </c>
      <c r="C15" s="3">
        <v>44742</v>
      </c>
      <c r="D15" s="10" t="s">
        <v>90</v>
      </c>
      <c r="E15" s="10"/>
      <c r="F15" s="10" t="s">
        <v>149</v>
      </c>
      <c r="G15" s="10" t="s">
        <v>149</v>
      </c>
      <c r="H15" s="10" t="s">
        <v>150</v>
      </c>
      <c r="I15" s="10" t="s">
        <v>151</v>
      </c>
      <c r="J15" s="10" t="s">
        <v>152</v>
      </c>
      <c r="K15" s="10" t="s">
        <v>153</v>
      </c>
      <c r="L15" s="10" t="s">
        <v>101</v>
      </c>
      <c r="M15" s="10" t="s">
        <v>159</v>
      </c>
      <c r="N15" s="10" t="s">
        <v>102</v>
      </c>
      <c r="O15" s="10">
        <v>10</v>
      </c>
      <c r="P15" s="10">
        <f>2288.79</f>
        <v>2288.79</v>
      </c>
      <c r="Q15" s="10" t="s">
        <v>113</v>
      </c>
      <c r="R15" s="10" t="s">
        <v>131</v>
      </c>
      <c r="S15" s="10" t="s">
        <v>132</v>
      </c>
      <c r="T15" s="10" t="s">
        <v>113</v>
      </c>
      <c r="U15" s="10" t="s">
        <v>131</v>
      </c>
      <c r="V15" s="10" t="s">
        <v>132</v>
      </c>
      <c r="W15" s="10" t="s">
        <v>159</v>
      </c>
      <c r="X15" s="3">
        <v>44725</v>
      </c>
      <c r="Y15" s="3">
        <v>44725</v>
      </c>
      <c r="Z15" s="10">
        <v>8</v>
      </c>
      <c r="AA15" s="10">
        <f>2288.79</f>
        <v>2288.79</v>
      </c>
      <c r="AB15" s="10">
        <v>0</v>
      </c>
      <c r="AC15" s="3">
        <v>44725</v>
      </c>
      <c r="AD15" s="4" t="s">
        <v>116</v>
      </c>
      <c r="AE15" s="10">
        <v>8</v>
      </c>
      <c r="AF15" s="4" t="s">
        <v>117</v>
      </c>
      <c r="AG15" s="10" t="s">
        <v>115</v>
      </c>
      <c r="AH15" s="5">
        <v>44742</v>
      </c>
      <c r="AI15" s="3">
        <v>44776</v>
      </c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9">
      <formula1>Hidden_13</formula1>
    </dataValidation>
    <dataValidation type="list" allowBlank="1" showErrorMessage="1" sqref="L8:L89">
      <formula1>Hidden_211</formula1>
    </dataValidation>
    <dataValidation type="list" allowBlank="1" showErrorMessage="1" sqref="N8:N89">
      <formula1>Hidden_313</formula1>
    </dataValidation>
  </dataValidations>
  <hyperlinks>
    <hyperlink ref="AD8" r:id="rId1"/>
    <hyperlink ref="AF8" r:id="rId2"/>
    <hyperlink ref="AD9" r:id="rId3"/>
    <hyperlink ref="AF9" r:id="rId4"/>
    <hyperlink ref="AD10" r:id="rId5"/>
    <hyperlink ref="AF10" r:id="rId6"/>
    <hyperlink ref="AD11" r:id="rId7"/>
    <hyperlink ref="AF11" r:id="rId8"/>
    <hyperlink ref="AD12" r:id="rId9"/>
    <hyperlink ref="AF12" r:id="rId10"/>
    <hyperlink ref="AF13" r:id="rId11"/>
    <hyperlink ref="AD13" r:id="rId12"/>
    <hyperlink ref="AF14" r:id="rId13"/>
    <hyperlink ref="AD14" r:id="rId14"/>
    <hyperlink ref="AF15" r:id="rId15"/>
    <hyperlink ref="AD15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7" sqref="H27"/>
    </sheetView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20.140625" customWidth="1"/>
    <col min="3" max="3" width="21.28515625" customWidth="1"/>
    <col min="4" max="4" width="19.28515625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105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1</v>
      </c>
      <c r="B4">
        <v>153703751</v>
      </c>
      <c r="C4" t="s">
        <v>114</v>
      </c>
      <c r="D4" s="6">
        <f>35.64+35.34+889.65+164.66+553.45+31.04+137+300</f>
        <v>2146.7799999999997</v>
      </c>
    </row>
    <row r="5" spans="1:4" x14ac:dyDescent="0.25">
      <c r="A5">
        <v>2</v>
      </c>
      <c r="B5" s="7">
        <v>153703751</v>
      </c>
      <c r="C5" s="7" t="s">
        <v>114</v>
      </c>
      <c r="D5" s="7">
        <f>15.52+34+50</f>
        <v>99.52</v>
      </c>
    </row>
    <row r="6" spans="1:4" x14ac:dyDescent="0.25">
      <c r="A6">
        <v>3</v>
      </c>
      <c r="B6" s="7">
        <v>153703751</v>
      </c>
      <c r="C6" s="7" t="s">
        <v>114</v>
      </c>
      <c r="D6" s="7">
        <f>862.08+125.46+214.66+66.38+6178.02+32.76+247.41+171.55-84.5+2.22+216.23+588.09</f>
        <v>8620.36</v>
      </c>
    </row>
    <row r="7" spans="1:4" x14ac:dyDescent="0.25">
      <c r="A7">
        <v>4</v>
      </c>
      <c r="B7" s="7">
        <v>153703751</v>
      </c>
      <c r="C7" s="7" t="s">
        <v>114</v>
      </c>
      <c r="D7">
        <f>32209.6*2</f>
        <v>64419.199999999997</v>
      </c>
    </row>
    <row r="8" spans="1:4" x14ac:dyDescent="0.25">
      <c r="A8">
        <v>5</v>
      </c>
      <c r="B8" s="7">
        <v>153703751</v>
      </c>
      <c r="C8" s="7" t="s">
        <v>114</v>
      </c>
      <c r="D8" s="7">
        <f>31.04+100</f>
        <v>131.04</v>
      </c>
    </row>
    <row r="9" spans="1:4" x14ac:dyDescent="0.25">
      <c r="A9">
        <v>6</v>
      </c>
      <c r="B9" s="8">
        <v>153703751</v>
      </c>
      <c r="C9" s="8" t="s">
        <v>114</v>
      </c>
      <c r="D9" s="8">
        <f>50+15.52</f>
        <v>65.52</v>
      </c>
    </row>
    <row r="10" spans="1:4" x14ac:dyDescent="0.25">
      <c r="A10">
        <v>7</v>
      </c>
      <c r="B10">
        <v>513803853</v>
      </c>
      <c r="C10" t="s">
        <v>157</v>
      </c>
      <c r="D10">
        <v>313</v>
      </c>
    </row>
    <row r="11" spans="1:4" x14ac:dyDescent="0.25">
      <c r="A11">
        <v>8</v>
      </c>
      <c r="B11" s="10">
        <v>513803853</v>
      </c>
      <c r="C11" s="10" t="s">
        <v>157</v>
      </c>
      <c r="D11" s="10">
        <f>2288.79</f>
        <v>2288.79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>
        <v>1</v>
      </c>
      <c r="B4" s="4" t="s">
        <v>125</v>
      </c>
    </row>
    <row r="5" spans="1:2" x14ac:dyDescent="0.25">
      <c r="A5">
        <v>2</v>
      </c>
      <c r="B5" s="4" t="s">
        <v>140</v>
      </c>
    </row>
    <row r="6" spans="1:2" x14ac:dyDescent="0.25">
      <c r="A6">
        <v>3</v>
      </c>
      <c r="B6" s="4" t="s">
        <v>141</v>
      </c>
    </row>
    <row r="7" spans="1:2" x14ac:dyDescent="0.25">
      <c r="A7">
        <v>4</v>
      </c>
      <c r="B7" s="4" t="s">
        <v>146</v>
      </c>
    </row>
    <row r="8" spans="1:2" x14ac:dyDescent="0.25">
      <c r="A8">
        <v>5</v>
      </c>
      <c r="B8" s="4" t="s">
        <v>148</v>
      </c>
    </row>
    <row r="9" spans="1:2" x14ac:dyDescent="0.25">
      <c r="A9">
        <v>6</v>
      </c>
      <c r="B9" s="4" t="s">
        <v>155</v>
      </c>
    </row>
    <row r="10" spans="1:2" x14ac:dyDescent="0.25">
      <c r="A10">
        <v>7</v>
      </c>
      <c r="B10" s="4" t="s">
        <v>158</v>
      </c>
    </row>
    <row r="11" spans="1:2" x14ac:dyDescent="0.25">
      <c r="A11">
        <v>8</v>
      </c>
      <c r="B11" s="4" t="s">
        <v>160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2021-04-07T16:29:53Z</dcterms:created>
  <dcterms:modified xsi:type="dcterms:W3CDTF">2022-08-05T18:00:58Z</dcterms:modified>
</cp:coreProperties>
</file>